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165"/>
  </bookViews>
  <sheets>
    <sheet name="九华山风景区2026年政府投资计划" sheetId="1" r:id="rId1"/>
  </sheets>
  <definedNames>
    <definedName name="_xlnm.Print_Titles" localSheetId="0">九华山风景区2026年政府投资计划!$4:$5</definedName>
    <definedName name="_xlnm.Print_Area" localSheetId="0">九华山风景区2026年政府投资计划!$A$1:$S$35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<sst xmlns="http://schemas.openxmlformats.org/spreadsheetml/2006/main" count="178" uniqueCount="123">
  <si>
    <t>附件</t>
  </si>
  <si>
    <t>九华山风景区2026年政府投资计划</t>
  </si>
  <si>
    <t>单位：万元</t>
  </si>
  <si>
    <t>序号</t>
  </si>
  <si>
    <t>项目名称</t>
  </si>
  <si>
    <t>建设阶段</t>
  </si>
  <si>
    <t>预计开工
时间</t>
  </si>
  <si>
    <t>预计完工
时间</t>
  </si>
  <si>
    <t>建设规模及主要建设内容</t>
  </si>
  <si>
    <t>总投资</t>
  </si>
  <si>
    <t>截至2025年底完成投资</t>
  </si>
  <si>
    <t>2026年计划投资及资金来源</t>
  </si>
  <si>
    <t>目前进展</t>
  </si>
  <si>
    <t>2026年工作目标</t>
  </si>
  <si>
    <t>项目责任单位</t>
  </si>
  <si>
    <t>备  注</t>
  </si>
  <si>
    <t>合计</t>
  </si>
  <si>
    <t>中央</t>
  </si>
  <si>
    <t>省级</t>
  </si>
  <si>
    <t>市级</t>
  </si>
  <si>
    <t>专项债</t>
  </si>
  <si>
    <t>本级财政预算</t>
  </si>
  <si>
    <t>其他</t>
  </si>
  <si>
    <t>合计（25个）</t>
  </si>
  <si>
    <t>一、续建项目（10个）</t>
  </si>
  <si>
    <t>S609高源至柯村公路（天华大道）及连接线工程</t>
  </si>
  <si>
    <t>续建</t>
  </si>
  <si>
    <t>工程起点位于庙前镇高源村，与在建S221（S358）交叉，路线由北向南经华阳村、与现状S221平交、经十字村、青阳九华山界、拥华村，终点位于柯村与柯村环路平交，全线长4.990km。另设连接线连接交通转换中心，连接线长0.840km。公路等级为二级公路设计速度40km/h，路基宽16.5m，中桥3座。</t>
  </si>
  <si>
    <t>主线路面结构层施工</t>
  </si>
  <si>
    <t>完工</t>
  </si>
  <si>
    <t>交通运输局
九安建投公司</t>
  </si>
  <si>
    <t>九华山城镇供水提质改造和智慧水务项目</t>
  </si>
  <si>
    <r>
      <rPr>
        <sz val="12"/>
        <color theme="1"/>
        <rFont val="仿宋_GB2312"/>
        <charset val="134"/>
      </rPr>
      <t>拟解决九华山供水能力不足水源地等问题，一是将柯村水厂供水规模由5000m</t>
    </r>
    <r>
      <rPr>
        <sz val="12"/>
        <color theme="1"/>
        <rFont val="宋体"/>
        <charset val="134"/>
      </rPr>
      <t>³</t>
    </r>
    <r>
      <rPr>
        <sz val="12"/>
        <color theme="1"/>
        <rFont val="仿宋_GB2312"/>
        <charset val="134"/>
      </rPr>
      <t>/d改扩建为10000m</t>
    </r>
    <r>
      <rPr>
        <sz val="12"/>
        <color theme="1"/>
        <rFont val="宋体"/>
        <charset val="134"/>
      </rPr>
      <t>³</t>
    </r>
    <r>
      <rPr>
        <sz val="12"/>
        <color theme="1"/>
        <rFont val="仿宋_GB2312"/>
        <charset val="134"/>
      </rPr>
      <t>/d，配套新建、改建供水主干管及各级支管173.1千米；二是改造芙蓉峰5000m</t>
    </r>
    <r>
      <rPr>
        <sz val="12"/>
        <color theme="1"/>
        <rFont val="宋体"/>
        <charset val="134"/>
      </rPr>
      <t>³</t>
    </r>
    <r>
      <rPr>
        <sz val="12"/>
        <color theme="1"/>
        <rFont val="仿宋_GB2312"/>
        <charset val="134"/>
      </rPr>
      <t>/d制水厂现有清水池、新建基础蓄水池、改造净化工艺及供电设施等，配套新建、改建九华镇供水管网85.6千米；三是在云山水库上游蛇冲河、刘冲河、赵家河等3条河流上新建多级拦河堰拦蓄山间来水，新建友谊水库应急提水泵站，通过引水管道自流至云山水库和现状柯村水厂，对云山水库加高增加库容，更换溢洪道消力池底板，修复渗漏点；四是新建智慧水务建设工程，建设地下管线综合管理平台、地下管线探测仪、智能巡检机、液位监测探测终端、井盖监测探测终端及用户智能水表、监控系统等。九华山风景区农村供水保障工程涉及九华乡14个村组的供水改造，包括2处供水管网延伸、3处百人小型集中供水改造、3处村组的分散供水改造；主要建设内容为：De20~DN125供水管道约26km，加压设施3座，集中蓄水水箱及配套净化设施3座，分散蓄水水箱及消毒设施49座。</t>
    </r>
  </si>
  <si>
    <t>已完成建设内容的80%</t>
  </si>
  <si>
    <t>环境资源保护处
九安建投公司</t>
  </si>
  <si>
    <t>九华山风景区人民医院东侧地块安置点和南侧地块安置点工程</t>
  </si>
  <si>
    <r>
      <rPr>
        <sz val="12"/>
        <rFont val="仿宋_GB2312"/>
        <charset val="134"/>
      </rPr>
      <t>1.九华山风景区人民医院东侧地块安置点：总建筑面积13338.74</t>
    </r>
    <r>
      <rPr>
        <sz val="12"/>
        <rFont val="宋体"/>
        <charset val="134"/>
      </rPr>
      <t>㎡</t>
    </r>
    <r>
      <rPr>
        <sz val="12"/>
        <rFont val="仿宋_GB2312"/>
        <charset val="134"/>
      </rPr>
      <t>，其中新建安置房12833.86</t>
    </r>
    <r>
      <rPr>
        <sz val="12"/>
        <rFont val="宋体"/>
        <charset val="134"/>
      </rPr>
      <t>㎡</t>
    </r>
    <r>
      <rPr>
        <sz val="12"/>
        <rFont val="仿宋_GB2312"/>
        <charset val="134"/>
      </rPr>
      <t>、公共建筑504.88</t>
    </r>
    <r>
      <rPr>
        <sz val="12"/>
        <rFont val="宋体"/>
        <charset val="134"/>
      </rPr>
      <t>㎡</t>
    </r>
    <r>
      <rPr>
        <sz val="12"/>
        <rFont val="仿宋_GB2312"/>
        <charset val="134"/>
      </rPr>
      <t>；配套停车及绿化用地8283.94</t>
    </r>
    <r>
      <rPr>
        <sz val="12"/>
        <rFont val="宋体"/>
        <charset val="134"/>
      </rPr>
      <t>㎡</t>
    </r>
    <r>
      <rPr>
        <sz val="12"/>
        <rFont val="仿宋_GB2312"/>
        <charset val="134"/>
      </rPr>
      <t>，包含150个机动车停车位及绿化设施；
2.九华山风景区人民医院南侧地块安置点：总建筑面积14443.26</t>
    </r>
    <r>
      <rPr>
        <sz val="12"/>
        <rFont val="宋体"/>
        <charset val="134"/>
      </rPr>
      <t>㎡</t>
    </r>
    <r>
      <rPr>
        <sz val="12"/>
        <rFont val="仿宋_GB2312"/>
        <charset val="134"/>
      </rPr>
      <t>，其中新建安置房8956.28</t>
    </r>
    <r>
      <rPr>
        <sz val="12"/>
        <rFont val="宋体"/>
        <charset val="134"/>
      </rPr>
      <t>㎡</t>
    </r>
    <r>
      <rPr>
        <sz val="12"/>
        <rFont val="仿宋_GB2312"/>
        <charset val="134"/>
      </rPr>
      <t>、公共建筑194</t>
    </r>
    <r>
      <rPr>
        <sz val="12"/>
        <rFont val="宋体"/>
        <charset val="134"/>
      </rPr>
      <t>㎡</t>
    </r>
    <r>
      <rPr>
        <sz val="12"/>
        <rFont val="仿宋_GB2312"/>
        <charset val="134"/>
      </rPr>
      <t>、商业用房717.02</t>
    </r>
    <r>
      <rPr>
        <sz val="12"/>
        <rFont val="宋体"/>
        <charset val="134"/>
      </rPr>
      <t>㎡</t>
    </r>
    <r>
      <rPr>
        <sz val="12"/>
        <rFont val="仿宋_GB2312"/>
        <charset val="134"/>
      </rPr>
      <t>、储藏室2116.76</t>
    </r>
    <r>
      <rPr>
        <sz val="12"/>
        <rFont val="宋体"/>
        <charset val="134"/>
      </rPr>
      <t>㎡</t>
    </r>
    <r>
      <rPr>
        <sz val="12"/>
        <rFont val="仿宋_GB2312"/>
        <charset val="134"/>
      </rPr>
      <t>、地下车库2459.2</t>
    </r>
    <r>
      <rPr>
        <sz val="12"/>
        <rFont val="宋体"/>
        <charset val="134"/>
      </rPr>
      <t>㎡</t>
    </r>
    <r>
      <rPr>
        <sz val="12"/>
        <rFont val="仿宋_GB2312"/>
        <charset val="134"/>
      </rPr>
      <t>，配套68个机动车停车位、140个非机动车停车位；
3.退让道路红线10米外在国有土地内新建康满家具厂办公房，房屋为两层砖混结构、皖南民居式建筑，第一、二层面积均为336.61</t>
    </r>
    <r>
      <rPr>
        <sz val="12"/>
        <rFont val="宋体"/>
        <charset val="134"/>
      </rPr>
      <t>㎡</t>
    </r>
    <r>
      <rPr>
        <sz val="12"/>
        <rFont val="仿宋_GB2312"/>
        <charset val="134"/>
      </rPr>
      <t>，总建筑面积为673.22</t>
    </r>
    <r>
      <rPr>
        <sz val="12"/>
        <rFont val="宋体"/>
        <charset val="134"/>
      </rPr>
      <t>㎡</t>
    </r>
    <r>
      <rPr>
        <sz val="12"/>
        <rFont val="仿宋_GB2312"/>
        <charset val="134"/>
      </rPr>
      <t>。</t>
    </r>
  </si>
  <si>
    <t>东侧完成总体工程的60%，南侧完成总体工程的75%。</t>
  </si>
  <si>
    <t>南侧地块完工，东侧地块完成85%</t>
  </si>
  <si>
    <t>九华乡人民政府</t>
  </si>
  <si>
    <t>九华街区“微改造精提升”环境综合整治工程</t>
  </si>
  <si>
    <r>
      <rPr>
        <sz val="12"/>
        <rFont val="仿宋_GB2312"/>
        <charset val="134"/>
      </rPr>
      <t>1.百岁山庄三角洲地段提升改造，位于九华街区南环路与北环路交叉口处，整治面积为11685</t>
    </r>
    <r>
      <rPr>
        <sz val="12"/>
        <rFont val="宋体"/>
        <charset val="134"/>
      </rPr>
      <t>㎡</t>
    </r>
    <r>
      <rPr>
        <sz val="12"/>
        <rFont val="仿宋_GB2312"/>
        <charset val="134"/>
      </rPr>
      <t>；
2.九华街区东崖广场及旃檀林沿线实施环境提升，整治总面积16000</t>
    </r>
    <r>
      <rPr>
        <sz val="12"/>
        <rFont val="宋体"/>
        <charset val="134"/>
      </rPr>
      <t>㎡</t>
    </r>
    <r>
      <rPr>
        <sz val="12"/>
        <rFont val="仿宋_GB2312"/>
        <charset val="134"/>
      </rPr>
      <t>；
3.九华老街沿线强弱电杆线、房屋立面改造，以及房前环境综合整治等；
4.建设全长约2公里均宽约2.8米木栈道，以及沿线环境整治；
5.神光广场地块西北段和东南段广场进行提升改造，总整治面积为22217</t>
    </r>
    <r>
      <rPr>
        <sz val="12"/>
        <rFont val="宋体"/>
        <charset val="134"/>
      </rPr>
      <t>㎡</t>
    </r>
    <r>
      <rPr>
        <sz val="12"/>
        <rFont val="仿宋_GB2312"/>
        <charset val="134"/>
      </rPr>
      <t>。</t>
    </r>
  </si>
  <si>
    <t>已完成两个子项目建设内容</t>
  </si>
  <si>
    <t>完成2026年计划建设内容</t>
  </si>
  <si>
    <t>通慧桥改建工程</t>
  </si>
  <si>
    <t>改建设计后桥梁全长66米，3跨22米，桥面宽26米，桥面分幅为2.5米人行道（含护栏）+3.5米非机动车道+4×3.5米机动车道+3.5米非机动车道+2.5米人行道（含护栏），高峰时段可实现6车道通行需求，上部结构采用钢筋混凝土预应力空心板梁外贴石材实现总体景观效果。桥梁为拱形中式古典风格，以九华红为基色，造型似山间飞鸟桥墩处融入徽派建筑元素，桥下两侧预留满足2米宽×2.5米高滨河绿道通行，预留4米宽×3米高游船通行空间，桥头接线同步拓宽改建。</t>
  </si>
  <si>
    <t>主体完成，已投入试运行</t>
  </si>
  <si>
    <t>交通运输局</t>
  </si>
  <si>
    <t>九华镇和美村居建设项目</t>
  </si>
  <si>
    <t>对九华镇范围内5个节点进行综合整治，包括房屋墙体、屋面、电线管网改造，铺设九华红石板道、沥青路面等。</t>
  </si>
  <si>
    <t>已完成项目挂网招标，施工队进场施工</t>
  </si>
  <si>
    <t>九华镇人民政府</t>
  </si>
  <si>
    <t>九华乡拥华村（杨家河）雨污水建设工程</t>
  </si>
  <si>
    <t>九华乡拥华村（杨家河）片区雨污水改造，道路及其他基础设施破除恢复等。</t>
  </si>
  <si>
    <t>雨污水管网施工</t>
  </si>
  <si>
    <t>九华乡老田村松树栗树和美乡村提升工程</t>
  </si>
  <si>
    <t>包含雨污水支管网、道路破除恢复、降坡等建设。</t>
  </si>
  <si>
    <t>已完成项目赋码、初步设计审批</t>
  </si>
  <si>
    <t>风景区人民医院环境整治、服务能力提升项目</t>
  </si>
  <si>
    <t>包含房屋修缮、专科达标改造（中医科）、院内道路和场地、停车场、充电桩、挡土墙、供水供气和消防管道、消防设施、医疗垃圾场地等环境整治和基础设施建设；打造15分钟AED服务圈、增设AED设备14台。</t>
  </si>
  <si>
    <t>开工建设</t>
  </si>
  <si>
    <t>发展规划处</t>
  </si>
  <si>
    <t>九华山风景区文物数字化项目（第二次）</t>
  </si>
  <si>
    <t>包括文物数字化保护、数字化展示利用提升及数字化宣传、服务扩展。</t>
  </si>
  <si>
    <t>项目整体完成80%</t>
  </si>
  <si>
    <t>文化旅游处</t>
  </si>
  <si>
    <t>二、计划开工（15个）</t>
  </si>
  <si>
    <t>（一）工程类项目（11个）</t>
  </si>
  <si>
    <t>九华山风景区天池水库新建工程项目</t>
  </si>
  <si>
    <t>计划开工</t>
  </si>
  <si>
    <r>
      <rPr>
        <sz val="12"/>
        <rFont val="仿宋_GB2312"/>
        <charset val="134"/>
      </rPr>
      <t>拟建水库位于龙溪河上游，正常蓄水位771.50m，校核洪水位773.66m，总库容29.45万m</t>
    </r>
    <r>
      <rPr>
        <sz val="12"/>
        <rFont val="宋体"/>
        <charset val="134"/>
      </rPr>
      <t>³</t>
    </r>
    <r>
      <rPr>
        <sz val="12"/>
        <rFont val="仿宋_GB2312"/>
        <charset val="134"/>
      </rPr>
      <t>，兴利库容24.20m</t>
    </r>
    <r>
      <rPr>
        <sz val="12"/>
        <rFont val="宋体"/>
        <charset val="134"/>
      </rPr>
      <t>³</t>
    </r>
    <r>
      <rPr>
        <sz val="12"/>
        <rFont val="仿宋_GB2312"/>
        <charset val="134"/>
      </rPr>
      <t>，坝顶高程774.50m，宽6m，长110.8m，最大坝高38m。大坝下游约70m处新建日产8000吨水厂，总用地4786m</t>
    </r>
    <r>
      <rPr>
        <sz val="12"/>
        <rFont val="宋体"/>
        <charset val="134"/>
      </rPr>
      <t>²</t>
    </r>
    <r>
      <rPr>
        <sz val="12"/>
        <rFont val="仿宋_GB2312"/>
        <charset val="134"/>
      </rPr>
      <t>，建筑面积475m</t>
    </r>
    <r>
      <rPr>
        <sz val="12"/>
        <rFont val="宋体"/>
        <charset val="134"/>
      </rPr>
      <t>²</t>
    </r>
    <r>
      <rPr>
        <sz val="12"/>
        <rFont val="仿宋_GB2312"/>
        <charset val="134"/>
      </rPr>
      <t>，分生产区和厂前区，通过在坝体预埋引水钢管输水。</t>
    </r>
  </si>
  <si>
    <t>已完成招标事项，预计2月底开工</t>
  </si>
  <si>
    <t>完成主体工程的30%</t>
  </si>
  <si>
    <t>农林水利局</t>
  </si>
  <si>
    <t>九华山风景区柯村青合组安置点工程</t>
  </si>
  <si>
    <r>
      <rPr>
        <sz val="12"/>
        <color theme="1"/>
        <rFont val="仿宋_GB2312"/>
        <charset val="134"/>
      </rPr>
      <t>对九华乡柯村村青合组共计19016.34</t>
    </r>
    <r>
      <rPr>
        <sz val="12"/>
        <color theme="1"/>
        <rFont val="宋体"/>
        <charset val="134"/>
      </rPr>
      <t>㎡</t>
    </r>
    <r>
      <rPr>
        <sz val="12"/>
        <color theme="1"/>
        <rFont val="仿宋_GB2312"/>
        <charset val="134"/>
      </rPr>
      <t>土地实施集中环境整治（其中城镇开发边界内面积5070.94</t>
    </r>
    <r>
      <rPr>
        <sz val="12"/>
        <color theme="1"/>
        <rFont val="宋体"/>
        <charset val="134"/>
      </rPr>
      <t>㎡</t>
    </r>
    <r>
      <rPr>
        <sz val="12"/>
        <color theme="1"/>
        <rFont val="仿宋_GB2312"/>
        <charset val="134"/>
      </rPr>
      <t>，城镇开发边界外面积13945.4</t>
    </r>
    <r>
      <rPr>
        <sz val="12"/>
        <color theme="1"/>
        <rFont val="宋体"/>
        <charset val="134"/>
      </rPr>
      <t>㎡</t>
    </r>
    <r>
      <rPr>
        <sz val="12"/>
        <color theme="1"/>
        <rFont val="仿宋_GB2312"/>
        <charset val="134"/>
      </rPr>
      <t>）。新建住宅建筑总建筑面积约8568.81</t>
    </r>
    <r>
      <rPr>
        <sz val="12"/>
        <color theme="1"/>
        <rFont val="宋体"/>
        <charset val="134"/>
      </rPr>
      <t>㎡</t>
    </r>
    <r>
      <rPr>
        <sz val="12"/>
        <color theme="1"/>
        <rFont val="仿宋_GB2312"/>
        <charset val="134"/>
      </rPr>
      <t>，共规划建设39栋建筑，其中两层户型28栋，总建筑面积6149.36</t>
    </r>
    <r>
      <rPr>
        <sz val="12"/>
        <color theme="1"/>
        <rFont val="宋体"/>
        <charset val="134"/>
      </rPr>
      <t>㎡</t>
    </r>
    <r>
      <rPr>
        <sz val="12"/>
        <color theme="1"/>
        <rFont val="仿宋_GB2312"/>
        <charset val="134"/>
      </rPr>
      <t>；三层户型11栋，总建筑面积2419.45</t>
    </r>
    <r>
      <rPr>
        <sz val="12"/>
        <color theme="1"/>
        <rFont val="宋体"/>
        <charset val="134"/>
      </rPr>
      <t>㎡</t>
    </r>
    <r>
      <rPr>
        <sz val="12"/>
        <color theme="1"/>
        <rFont val="仿宋_GB2312"/>
        <charset val="134"/>
      </rPr>
      <t>。新建社区配套服务建筑总建筑面积约640</t>
    </r>
    <r>
      <rPr>
        <sz val="12"/>
        <color theme="1"/>
        <rFont val="宋体"/>
        <charset val="134"/>
      </rPr>
      <t>㎡</t>
    </r>
    <r>
      <rPr>
        <sz val="12"/>
        <color theme="1"/>
        <rFont val="仿宋_GB2312"/>
        <charset val="134"/>
      </rPr>
      <t>，用于完善区域基础服务功能。项目分为一期、二期实施，项目建成后，地块容积率为0.64，地块建筑密度15、11%，绿化率45、43%。</t>
    </r>
  </si>
  <si>
    <t>立项已批复，正在开展土地报批</t>
  </si>
  <si>
    <t>完成建安工程量的35%</t>
  </si>
  <si>
    <t>安徽省池州市森林防火应急道路建设项目</t>
  </si>
  <si>
    <t>新建改造道路长度共计5.27公里，其中九华镇新建防火道路2.84公里，建设路线为道老停车场至下闵园（包含慧居寺上院），占比53.89%；九华乡改造防火道路2.43公里，建设路线为刘冲至云波书院；水库至炭山，占比46.11%。</t>
  </si>
  <si>
    <t>正在开展土地报批</t>
  </si>
  <si>
    <t>九华乡代村和美乡村精品示范村项目</t>
  </si>
  <si>
    <t>行政村道路建设、公共设施建设、文化设施建设、村庄绿化、亮化、环境整治等，涵盖产业提质、人才培育、文化保护、生态振兴、组织建设等五个方面。</t>
  </si>
  <si>
    <t>项目已立项，可研已编制</t>
  </si>
  <si>
    <t>完成总投资的50%</t>
  </si>
  <si>
    <t>九华山风景区环卫基础设施改造提升项目</t>
  </si>
  <si>
    <t>南大门三岔路口新建生态公厕1座，约60万元；滴翠峰旅游公厕增设120吨水塔储备，约40万元；老索道旅游公厕内部改造维修，约48万元；电影院旅游公厕进水管道扩容改造，约5万元；生态公厕设施改造维修，约47万元；花台索道上站新建生态公厕1座，约60万元。</t>
  </si>
  <si>
    <t>项目前期工作推进中</t>
  </si>
  <si>
    <t>综合行政执法局
九安建投公司</t>
  </si>
  <si>
    <t>2026年九华山风景区农村公路养护工程</t>
  </si>
  <si>
    <t>项目建设全长4.55公里，主要用于路面大中修、预防性养护和安防工程。</t>
  </si>
  <si>
    <t>计划申报</t>
  </si>
  <si>
    <t>九华乡2026年农村公路提质改造工程</t>
  </si>
  <si>
    <t>1.样山路：拟建设里程0.75km。路面采用沥青混凝土路面，路面宽4.5米（局部受限路段路面宽3.5米），预算投资350万元；
2.灯花路：拟建设里程0.48km，路面采用水泥混凝土路面，路面宽4.5米（局部受限路段路面宽3.5米），预算投资135万元；
3.蔺洪路：拟建设里程0.36km，路面采用水泥混凝土路面，路面宽4.5米（局部受限路段路面宽3.5米），预算投资80万元。</t>
  </si>
  <si>
    <t>安徽省（黄山周边地区）池州市松材线虫病防治能力提升项目</t>
  </si>
  <si>
    <t>主要为购置监测预警体系设备128套、检疫御灾工程设备41套、防治减灾工程设备548套。</t>
  </si>
  <si>
    <t>已开工</t>
  </si>
  <si>
    <t>2026年10月底前完成设备采购</t>
  </si>
  <si>
    <t>九华山风景区干线公路交通安全设施提升工程</t>
  </si>
  <si>
    <t>主要用于九华大道、杨宏路、莲花大道新增人行横道线、人行横道标志牌，交叉口新增黄闪灯以及被交小道口增设减速板等安全设施。</t>
  </si>
  <si>
    <t>方案设计</t>
  </si>
  <si>
    <t>建成投入使用</t>
  </si>
  <si>
    <t>九华山风景区公共体育场项目（中心学校运动场提升改造项目）</t>
  </si>
  <si>
    <r>
      <rPr>
        <sz val="12"/>
        <rFont val="仿宋_GB2312"/>
        <charset val="134"/>
      </rPr>
      <t>体育场改造及新建：
1.铺垫全新塑料草坪约12000</t>
    </r>
    <r>
      <rPr>
        <sz val="12"/>
        <rFont val="宋体"/>
        <charset val="134"/>
      </rPr>
      <t>㎡</t>
    </r>
    <r>
      <rPr>
        <sz val="12"/>
        <rFont val="仿宋_GB2312"/>
        <charset val="134"/>
      </rPr>
      <t>；
2.塑胶跑道2600</t>
    </r>
    <r>
      <rPr>
        <sz val="12"/>
        <rFont val="宋体"/>
        <charset val="134"/>
      </rPr>
      <t>㎡</t>
    </r>
    <r>
      <rPr>
        <sz val="12"/>
        <rFont val="仿宋_GB2312"/>
        <charset val="134"/>
      </rPr>
      <t>；
3.改建看台500</t>
    </r>
    <r>
      <rPr>
        <sz val="12"/>
        <rFont val="宋体"/>
        <charset val="134"/>
      </rPr>
      <t>㎡</t>
    </r>
    <r>
      <rPr>
        <sz val="12"/>
        <rFont val="仿宋_GB2312"/>
        <charset val="134"/>
      </rPr>
      <t>；
4.主席台改扩建300</t>
    </r>
    <r>
      <rPr>
        <sz val="12"/>
        <rFont val="宋体"/>
        <charset val="134"/>
      </rPr>
      <t>㎡</t>
    </r>
    <r>
      <rPr>
        <sz val="12"/>
        <rFont val="仿宋_GB2312"/>
        <charset val="134"/>
      </rPr>
      <t>。</t>
    </r>
  </si>
  <si>
    <t>九华山中心学校</t>
  </si>
  <si>
    <t>九华乡二圣南庄乔良片区雨污水管网及道路工程</t>
  </si>
  <si>
    <t>主要涉及乔良片区雨污水管网、排洪沟、道路等设施建设。</t>
  </si>
  <si>
    <t>（二）信息化类项目（4个）</t>
  </si>
  <si>
    <t>“情指行”一体化升级改造项目</t>
  </si>
  <si>
    <t>配置指挥中心各功能场所，包含指挥调度区、110接警区、巡查区、合成作战区、研判会议室、值班室、设备机房；更新或补建各类智能化基础支撑系统，包含综合布线系统、计算机网络系统、安全防范系统、信息显示系统、会议平板系统、视频切换系统、集中控制系统、会议扩声系统、系统会议系统、专业操作台、机房工程等。</t>
  </si>
  <si>
    <t>已完成项目设计和专家评审，市数据资源局审查已批复同意，近期启动招标程序</t>
  </si>
  <si>
    <t>完成招标方案规定建设</t>
  </si>
  <si>
    <t>公安局</t>
  </si>
  <si>
    <t>九华山风景区燃气、供水、排水安防监控设施项目－燃气专项一期</t>
  </si>
  <si>
    <t>实现高风险区域、人口密集区域、重点防护目标区域内燃气管网和液化气场站的监测预测与综合防控，将结合九华山风景区管委会各管理单位和权属单位已有数据资源及实际需求，搭建“九华山风景区城市生命线安全运行监测系统”体系架构。</t>
  </si>
  <si>
    <t>环境资源保护处</t>
  </si>
  <si>
    <t>九华山低空智联 “一网统飞” 平台项目</t>
  </si>
  <si>
    <t>围绕一个低空智联“一网统飞”基础底座，打造政务巡检、消防应急、物资配送、多业态文旅应用等N个面向管理端、游客端的“低空+”应用示范场景。</t>
  </si>
  <si>
    <t>已完成项目设计方案、可研、意向公开，待上会立项后报市数据资源局，近期启动招标程序</t>
  </si>
  <si>
    <t>机关事务保障中心</t>
  </si>
  <si>
    <t>九华山风景区综合行政执法智慧管理平台项目</t>
  </si>
  <si>
    <t>建设风景区智慧执法综合行政管理平台，构建统一指挥、智能预警、快速响应、协同联动的智慧执法体系，实现执法过程全记录、全透明、可追溯，提升游客满意度和景区管理精细化水平。</t>
  </si>
  <si>
    <t>机关事务保障中心
综合行政执法局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</si>
</sst>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quot;年&quot;m&quot;月&quot;;@"/>
    <numFmt numFmtId="178" formatCode="0.00_);[Red]\(0.00\)"/>
  </numFmts>
  <fonts count="35">
    <font>
      <sz val="11"/>
      <color theme="1"/>
      <name val="宋体"/>
      <charset val="134"/>
      <scheme val="minor"/>
    </font>
    <font>
      <sz val="11"/>
      <color theme="1"/>
      <name val="楷体_GB2312"/>
      <charset val="134"/>
    </font>
    <font>
      <sz val="11"/>
      <color theme="1"/>
      <name val="仿宋_GB2312"/>
      <charset val="134"/>
    </font>
    <font>
      <sz val="12"/>
      <color theme="1"/>
      <name val="黑体"/>
      <charset val="134"/>
    </font>
    <font>
      <sz val="24"/>
      <name val="方正小标宋简体"/>
      <charset val="134"/>
    </font>
    <font>
      <sz val="12"/>
      <name val="宋体"/>
      <charset val="134"/>
      <scheme val="minor"/>
    </font>
    <font>
      <sz val="12"/>
      <name val="黑体"/>
      <charset val="134"/>
    </font>
    <font>
      <sz val="12"/>
      <name val="楷体_GB2312"/>
      <charset val="134"/>
    </font>
    <font>
      <sz val="12"/>
      <name val="仿宋_GB2312"/>
      <charset val="134"/>
    </font>
    <font>
      <sz val="12"/>
      <color theme="1"/>
      <name val="仿宋_GB2312"/>
      <charset val="134"/>
    </font>
    <font>
      <sz val="12"/>
      <color theme="1"/>
      <name val="楷体_GB2312"/>
      <charset val="134"/>
    </font>
    <font>
      <sz val="11"/>
      <color rgb="FFFF0000"/>
      <name val="宋体"/>
      <charset val="134"/>
      <scheme val="minor"/>
    </font>
    <font>
      <sz val="11"/>
      <color rgb="FFFF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
      <sz val="12"/>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1" fillId="3" borderId="9" applyNumberFormat="0" applyAlignment="0" applyProtection="0">
      <alignment vertical="center"/>
    </xf>
    <xf numFmtId="0" fontId="22" fillId="4" borderId="10" applyNumberFormat="0" applyAlignment="0" applyProtection="0">
      <alignment vertical="center"/>
    </xf>
    <xf numFmtId="0" fontId="23" fillId="4" borderId="9" applyNumberFormat="0" applyAlignment="0" applyProtection="0">
      <alignment vertical="center"/>
    </xf>
    <xf numFmtId="0" fontId="24" fillId="5" borderId="11" applyNumberFormat="0" applyAlignment="0" applyProtection="0">
      <alignment vertical="center"/>
    </xf>
    <xf numFmtId="0" fontId="25" fillId="0" borderId="12" applyNumberFormat="0" applyFill="0" applyAlignment="0" applyProtection="0">
      <alignment vertical="center"/>
    </xf>
    <xf numFmtId="0" fontId="26" fillId="0" borderId="13"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0" fillId="0" borderId="0">
      <alignment vertical="center"/>
    </xf>
    <xf numFmtId="0" fontId="32" fillId="0" borderId="0">
      <alignment vertical="center"/>
    </xf>
    <xf numFmtId="0" fontId="33" fillId="0" borderId="0">
      <alignment vertical="center"/>
    </xf>
  </cellStyleXfs>
  <cellXfs count="63">
    <xf numFmtId="0" fontId="0" fillId="0" borderId="0" xfId="0">
      <alignment vertical="center"/>
    </xf>
    <xf numFmtId="0" fontId="1" fillId="0" borderId="0" xfId="0" applyFont="1" applyFill="1">
      <alignment vertical="center"/>
    </xf>
    <xf numFmtId="0" fontId="0" fillId="0" borderId="0" xfId="0" applyFont="1" applyFill="1">
      <alignment vertical="center"/>
    </xf>
    <xf numFmtId="0" fontId="2" fillId="0" borderId="0" xfId="0" applyFont="1" applyFill="1">
      <alignment vertical="center"/>
    </xf>
    <xf numFmtId="0" fontId="0" fillId="0" borderId="0" xfId="0" applyFont="1" applyFill="1" applyAlignment="1">
      <alignment horizontal="center" vertical="center"/>
    </xf>
    <xf numFmtId="0" fontId="0" fillId="0" borderId="0" xfId="0" applyFont="1" applyFill="1" applyAlignment="1">
      <alignment horizontal="center" vertical="center" wrapText="1"/>
    </xf>
    <xf numFmtId="0" fontId="0" fillId="0" borderId="0" xfId="0" applyFont="1" applyFill="1" applyAlignment="1">
      <alignment vertical="center" wrapText="1"/>
    </xf>
    <xf numFmtId="0" fontId="0" fillId="0" borderId="0" xfId="0" applyFont="1" applyFill="1" applyAlignment="1">
      <alignment horizontal="left" vertical="center" wrapText="1"/>
    </xf>
    <xf numFmtId="176" fontId="0" fillId="0" borderId="0" xfId="0" applyNumberFormat="1" applyFont="1" applyFill="1" applyAlignment="1">
      <alignment vertical="center" wrapText="1"/>
    </xf>
    <xf numFmtId="176" fontId="0" fillId="0" borderId="0" xfId="0" applyNumberFormat="1" applyFont="1" applyFill="1" applyAlignment="1">
      <alignment horizontal="center" vertical="center" wrapText="1"/>
    </xf>
    <xf numFmtId="0" fontId="3" fillId="0" borderId="0" xfId="0" applyFont="1" applyFill="1" applyAlignment="1">
      <alignment horizontal="left" vertical="center"/>
    </xf>
    <xf numFmtId="0" fontId="4" fillId="0" borderId="0" xfId="0" applyFont="1" applyFill="1" applyAlignment="1">
      <alignment horizontal="center" vertical="center" wrapText="1"/>
    </xf>
    <xf numFmtId="0" fontId="4" fillId="0" borderId="0" xfId="0" applyFont="1" applyFill="1" applyAlignment="1">
      <alignment horizontal="left" vertical="center" wrapText="1"/>
    </xf>
    <xf numFmtId="176" fontId="4" fillId="0" borderId="0" xfId="0" applyNumberFormat="1" applyFont="1" applyFill="1" applyAlignment="1">
      <alignment horizontal="center" vertical="center" wrapText="1"/>
    </xf>
    <xf numFmtId="31" fontId="5"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176" fontId="5" fillId="0" borderId="0" xfId="0" applyNumberFormat="1" applyFont="1" applyFill="1" applyAlignment="1">
      <alignment horizontal="center" vertical="center" wrapText="1"/>
    </xf>
    <xf numFmtId="0" fontId="6" fillId="0" borderId="2" xfId="0" applyFont="1" applyFill="1" applyBorder="1" applyAlignment="1">
      <alignment horizontal="center" vertical="center" wrapText="1"/>
    </xf>
    <xf numFmtId="176" fontId="6"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176" fontId="8" fillId="0" borderId="2" xfId="0" applyNumberFormat="1" applyFont="1" applyFill="1" applyBorder="1" applyAlignment="1">
      <alignment horizontal="center" vertical="center" wrapText="1"/>
    </xf>
    <xf numFmtId="0" fontId="8" fillId="0" borderId="2" xfId="0" applyFont="1" applyFill="1" applyBorder="1" applyAlignment="1">
      <alignment horizontal="justify" vertical="center" wrapText="1"/>
    </xf>
    <xf numFmtId="177" fontId="8" fillId="0" borderId="2" xfId="0" applyNumberFormat="1" applyFont="1" applyFill="1" applyBorder="1" applyAlignment="1">
      <alignment horizontal="center" vertical="center" wrapText="1"/>
    </xf>
    <xf numFmtId="0" fontId="9" fillId="0" borderId="2" xfId="0" applyFont="1" applyFill="1" applyBorder="1" applyAlignment="1">
      <alignment horizontal="justify" vertical="center" wrapText="1"/>
    </xf>
    <xf numFmtId="176" fontId="8" fillId="0" borderId="2" xfId="50" applyNumberFormat="1" applyFont="1" applyFill="1" applyBorder="1" applyAlignment="1" applyProtection="1">
      <alignment horizontal="center" vertical="center" wrapText="1"/>
    </xf>
    <xf numFmtId="57" fontId="8" fillId="0" borderId="2" xfId="0" applyNumberFormat="1" applyFont="1" applyFill="1" applyBorder="1" applyAlignment="1">
      <alignment horizontal="center" vertical="center" wrapText="1"/>
    </xf>
    <xf numFmtId="0" fontId="8" fillId="0" borderId="2" xfId="49" applyFont="1" applyFill="1" applyBorder="1" applyAlignment="1">
      <alignment horizontal="justify" vertical="center" wrapText="1"/>
    </xf>
    <xf numFmtId="177" fontId="8" fillId="0" borderId="2" xfId="49" applyNumberFormat="1" applyFont="1" applyFill="1" applyBorder="1" applyAlignment="1">
      <alignment horizontal="center" vertical="center" wrapText="1"/>
    </xf>
    <xf numFmtId="0" fontId="8" fillId="0" borderId="2" xfId="49" applyFont="1" applyFill="1" applyBorder="1" applyAlignment="1">
      <alignment horizontal="center" vertical="center" wrapText="1"/>
    </xf>
    <xf numFmtId="0" fontId="8" fillId="0" borderId="2" xfId="49" applyFont="1" applyFill="1" applyBorder="1" applyAlignment="1">
      <alignment horizontal="left" vertical="center" wrapText="1"/>
    </xf>
    <xf numFmtId="176" fontId="8" fillId="0" borderId="2" xfId="49" applyNumberFormat="1" applyFont="1" applyFill="1" applyBorder="1" applyAlignment="1">
      <alignment horizontal="center" vertical="center" wrapText="1"/>
    </xf>
    <xf numFmtId="176" fontId="8" fillId="0" borderId="2" xfId="49" applyNumberFormat="1" applyFont="1" applyFill="1" applyBorder="1" applyAlignment="1">
      <alignment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176" fontId="8" fillId="0" borderId="2" xfId="0" applyNumberFormat="1" applyFont="1" applyFill="1" applyBorder="1" applyAlignment="1">
      <alignment vertical="center" wrapText="1"/>
    </xf>
    <xf numFmtId="176" fontId="8" fillId="0" borderId="2" xfId="50" applyNumberFormat="1" applyFont="1" applyFill="1" applyBorder="1" applyAlignment="1" applyProtection="1">
      <alignment vertical="center" wrapText="1"/>
    </xf>
    <xf numFmtId="57" fontId="8" fillId="0" borderId="2" xfId="49" applyNumberFormat="1" applyFont="1" applyFill="1" applyBorder="1" applyAlignment="1">
      <alignment horizontal="center" vertical="center" wrapText="1"/>
    </xf>
    <xf numFmtId="0" fontId="9" fillId="0" borderId="2" xfId="49" applyFont="1" applyFill="1" applyBorder="1" applyAlignment="1">
      <alignment horizontal="justify" vertical="center" wrapText="1"/>
    </xf>
    <xf numFmtId="57" fontId="9" fillId="0" borderId="2" xfId="0" applyNumberFormat="1" applyFont="1" applyFill="1" applyBorder="1" applyAlignment="1">
      <alignment horizontal="center" vertical="center" wrapText="1"/>
    </xf>
    <xf numFmtId="176" fontId="9" fillId="0" borderId="2" xfId="0" applyNumberFormat="1" applyFont="1" applyFill="1" applyBorder="1" applyAlignment="1">
      <alignment horizontal="center" vertical="center" wrapText="1"/>
    </xf>
    <xf numFmtId="176" fontId="9" fillId="0" borderId="2" xfId="0" applyNumberFormat="1" applyFont="1" applyFill="1" applyBorder="1" applyAlignment="1">
      <alignment vertical="center" wrapText="1"/>
    </xf>
    <xf numFmtId="177" fontId="9" fillId="0" borderId="2" xfId="0" applyNumberFormat="1" applyFont="1" applyFill="1" applyBorder="1" applyAlignment="1">
      <alignment horizontal="center" vertical="center" wrapText="1"/>
    </xf>
    <xf numFmtId="177" fontId="9" fillId="0" borderId="2" xfId="49" applyNumberFormat="1" applyFont="1" applyFill="1" applyBorder="1" applyAlignment="1">
      <alignment horizontal="center" vertical="center" wrapText="1"/>
    </xf>
    <xf numFmtId="0" fontId="9" fillId="0" borderId="5" xfId="0" applyFont="1" applyFill="1" applyBorder="1" applyAlignment="1">
      <alignment vertical="center" wrapText="1"/>
    </xf>
    <xf numFmtId="0" fontId="9" fillId="0" borderId="2" xfId="49" applyFont="1" applyFill="1" applyBorder="1" applyAlignment="1">
      <alignment horizontal="left" vertical="center" wrapText="1"/>
    </xf>
    <xf numFmtId="176" fontId="9" fillId="0" borderId="5" xfId="0" applyNumberFormat="1" applyFont="1" applyFill="1" applyBorder="1" applyAlignment="1">
      <alignment vertical="center" wrapText="1"/>
    </xf>
    <xf numFmtId="0" fontId="7" fillId="0" borderId="1" xfId="0" applyFont="1" applyFill="1" applyBorder="1" applyAlignment="1">
      <alignment horizontal="right" vertical="center" wrapText="1"/>
    </xf>
    <xf numFmtId="57" fontId="8" fillId="0" borderId="2" xfId="0" applyNumberFormat="1" applyFont="1" applyFill="1" applyBorder="1" applyAlignment="1">
      <alignment horizontal="justify" vertical="center" wrapText="1"/>
    </xf>
    <xf numFmtId="178" fontId="8" fillId="0" borderId="2" xfId="0" applyNumberFormat="1" applyFont="1" applyFill="1" applyBorder="1" applyAlignment="1">
      <alignment horizontal="justify" vertical="center" wrapText="1"/>
    </xf>
    <xf numFmtId="178" fontId="8" fillId="0" borderId="2" xfId="0" applyNumberFormat="1" applyFont="1" applyFill="1" applyBorder="1" applyAlignment="1">
      <alignment horizontal="center" vertical="center" wrapText="1"/>
    </xf>
    <xf numFmtId="0" fontId="9" fillId="0" borderId="2" xfId="0" applyFont="1" applyFill="1" applyBorder="1" applyAlignment="1">
      <alignment vertical="center" wrapText="1"/>
    </xf>
    <xf numFmtId="178" fontId="8" fillId="0" borderId="2" xfId="49" applyNumberFormat="1" applyFont="1" applyFill="1" applyBorder="1" applyAlignment="1">
      <alignment horizontal="center" vertical="center" wrapText="1"/>
    </xf>
    <xf numFmtId="178" fontId="8" fillId="0" borderId="2" xfId="0" applyNumberFormat="1" applyFont="1" applyFill="1" applyBorder="1" applyAlignment="1">
      <alignment horizontal="left" vertical="center" wrapText="1"/>
    </xf>
    <xf numFmtId="0" fontId="10" fillId="0" borderId="2" xfId="0" applyFont="1" applyFill="1" applyBorder="1" applyAlignment="1">
      <alignment horizontal="center" vertical="center" wrapText="1"/>
    </xf>
    <xf numFmtId="0" fontId="1" fillId="0" borderId="0" xfId="0" applyFont="1" applyFill="1" applyAlignment="1">
      <alignment horizontal="center" vertical="center" wrapText="1"/>
    </xf>
    <xf numFmtId="0" fontId="9" fillId="0" borderId="2" xfId="0" applyFont="1" applyFill="1" applyBorder="1">
      <alignment vertical="center"/>
    </xf>
    <xf numFmtId="0" fontId="11" fillId="0" borderId="0" xfId="0" applyFont="1" applyFill="1" applyAlignment="1">
      <alignment horizontal="center" vertical="center" wrapText="1"/>
    </xf>
    <xf numFmtId="0" fontId="12" fillId="0" borderId="0" xfId="0" applyFont="1" applyFill="1" applyAlignment="1">
      <alignment horizontal="center" vertical="center" wrapText="1"/>
    </xf>
    <xf numFmtId="0" fontId="8" fillId="0" borderId="2" xfId="0" applyFont="1" applyFill="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 2" xfId="50"/>
    <cellStyle name="常规 4"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5"/>
  <sheetViews>
    <sheetView tabSelected="1" view="pageBreakPreview" zoomScaleNormal="100" workbookViewId="0">
      <selection activeCell="P16" sqref="P16"/>
    </sheetView>
  </sheetViews>
  <sheetFormatPr defaultColWidth="9" defaultRowHeight="13.5"/>
  <cols>
    <col min="1" max="1" width="3.63333333333333" style="4" customWidth="1"/>
    <col min="2" max="2" width="10.5" style="5" customWidth="1"/>
    <col min="3" max="3" width="5.71666666666667" style="6" customWidth="1"/>
    <col min="4" max="4" width="12.25" style="5" customWidth="1"/>
    <col min="5" max="5" width="11.625" style="5" customWidth="1"/>
    <col min="6" max="6" width="36.025" style="7" customWidth="1"/>
    <col min="7" max="7" width="12.375" style="8" customWidth="1"/>
    <col min="8" max="8" width="11.3833333333333" style="8" customWidth="1"/>
    <col min="9" max="9" width="10.6333333333333" style="9" customWidth="1"/>
    <col min="10" max="11" width="10.3166666666667" style="8" customWidth="1"/>
    <col min="12" max="12" width="7.60833333333333" style="8" customWidth="1"/>
    <col min="13" max="13" width="10.7583333333333" style="8" customWidth="1"/>
    <col min="14" max="14" width="13" style="9" customWidth="1"/>
    <col min="15" max="15" width="8.5" style="8" customWidth="1"/>
    <col min="16" max="16" width="10.125" style="5" customWidth="1"/>
    <col min="17" max="17" width="6.34166666666667" style="5" customWidth="1"/>
    <col min="18" max="18" width="7.84166666666667" style="6" customWidth="1"/>
    <col min="19" max="19" width="6.375" style="2" customWidth="1"/>
    <col min="20" max="16384" width="9" style="2"/>
  </cols>
  <sheetData>
    <row r="1" ht="22" customHeight="1" spans="1:2">
      <c r="A1" s="10" t="s">
        <v>0</v>
      </c>
      <c r="B1" s="10"/>
    </row>
    <row r="2" ht="31.5" spans="1:19">
      <c r="A2" s="11" t="s">
        <v>1</v>
      </c>
      <c r="B2" s="11"/>
      <c r="C2" s="11"/>
      <c r="D2" s="11"/>
      <c r="E2" s="11"/>
      <c r="F2" s="12"/>
      <c r="G2" s="13"/>
      <c r="H2" s="13"/>
      <c r="I2" s="13"/>
      <c r="J2" s="13"/>
      <c r="K2" s="13"/>
      <c r="L2" s="13"/>
      <c r="M2" s="13"/>
      <c r="N2" s="13"/>
      <c r="O2" s="13"/>
      <c r="P2" s="11"/>
      <c r="Q2" s="11"/>
      <c r="R2" s="12"/>
      <c r="S2" s="11"/>
    </row>
    <row r="3" ht="23" customHeight="1" spans="1:19">
      <c r="A3" s="14"/>
      <c r="B3" s="15"/>
      <c r="C3" s="15"/>
      <c r="D3" s="15"/>
      <c r="E3" s="15"/>
      <c r="F3" s="15"/>
      <c r="G3" s="16"/>
      <c r="H3" s="16"/>
      <c r="I3" s="16"/>
      <c r="J3" s="16"/>
      <c r="K3" s="16"/>
      <c r="L3" s="16"/>
      <c r="M3" s="16"/>
      <c r="N3" s="16"/>
      <c r="O3" s="16"/>
      <c r="P3" s="50" t="s">
        <v>2</v>
      </c>
      <c r="Q3" s="50"/>
      <c r="R3" s="50"/>
      <c r="S3" s="50"/>
    </row>
    <row r="4" ht="21" customHeight="1" spans="1:20">
      <c r="A4" s="17" t="s">
        <v>3</v>
      </c>
      <c r="B4" s="17" t="s">
        <v>4</v>
      </c>
      <c r="C4" s="17" t="s">
        <v>5</v>
      </c>
      <c r="D4" s="17" t="s">
        <v>6</v>
      </c>
      <c r="E4" s="17" t="s">
        <v>7</v>
      </c>
      <c r="F4" s="17" t="s">
        <v>8</v>
      </c>
      <c r="G4" s="18" t="s">
        <v>9</v>
      </c>
      <c r="H4" s="18" t="s">
        <v>10</v>
      </c>
      <c r="I4" s="18" t="s">
        <v>11</v>
      </c>
      <c r="J4" s="18"/>
      <c r="K4" s="18"/>
      <c r="L4" s="18"/>
      <c r="M4" s="18"/>
      <c r="N4" s="18"/>
      <c r="O4" s="18"/>
      <c r="P4" s="17" t="s">
        <v>12</v>
      </c>
      <c r="Q4" s="17" t="s">
        <v>13</v>
      </c>
      <c r="R4" s="17" t="s">
        <v>14</v>
      </c>
      <c r="S4" s="17" t="s">
        <v>15</v>
      </c>
      <c r="T4" s="5"/>
    </row>
    <row r="5" ht="38" customHeight="1" spans="1:20">
      <c r="A5" s="17"/>
      <c r="B5" s="17"/>
      <c r="C5" s="17"/>
      <c r="D5" s="17"/>
      <c r="E5" s="17"/>
      <c r="F5" s="17"/>
      <c r="G5" s="18"/>
      <c r="H5" s="18"/>
      <c r="I5" s="18" t="s">
        <v>16</v>
      </c>
      <c r="J5" s="18" t="s">
        <v>17</v>
      </c>
      <c r="K5" s="18" t="s">
        <v>18</v>
      </c>
      <c r="L5" s="18" t="s">
        <v>19</v>
      </c>
      <c r="M5" s="18" t="s">
        <v>20</v>
      </c>
      <c r="N5" s="18" t="s">
        <v>21</v>
      </c>
      <c r="O5" s="18" t="s">
        <v>22</v>
      </c>
      <c r="P5" s="17"/>
      <c r="Q5" s="17"/>
      <c r="R5" s="17"/>
      <c r="S5" s="17"/>
      <c r="T5" s="5"/>
    </row>
    <row r="6" s="1" customFormat="1" ht="30" customHeight="1" spans="1:20">
      <c r="A6" s="19" t="s">
        <v>23</v>
      </c>
      <c r="B6" s="19"/>
      <c r="C6" s="19"/>
      <c r="D6" s="19"/>
      <c r="E6" s="19"/>
      <c r="F6" s="19"/>
      <c r="G6" s="20">
        <f>G7+G18</f>
        <v>100738.34</v>
      </c>
      <c r="H6" s="20">
        <v>28292.68</v>
      </c>
      <c r="I6" s="20">
        <f>I7+I18</f>
        <v>26343.13</v>
      </c>
      <c r="J6" s="20">
        <f>J7+J18</f>
        <v>403.62</v>
      </c>
      <c r="K6" s="20">
        <f>K7+K18</f>
        <v>3571</v>
      </c>
      <c r="L6" s="20">
        <v>50</v>
      </c>
      <c r="M6" s="20">
        <f>M7+M18</f>
        <v>9300</v>
      </c>
      <c r="N6" s="20">
        <f>N7+N18</f>
        <v>13018.51</v>
      </c>
      <c r="O6" s="20"/>
      <c r="P6" s="19"/>
      <c r="Q6" s="19"/>
      <c r="R6" s="19"/>
      <c r="S6" s="57"/>
      <c r="T6" s="58"/>
    </row>
    <row r="7" s="1" customFormat="1" ht="25" customHeight="1" spans="1:20">
      <c r="A7" s="21" t="s">
        <v>24</v>
      </c>
      <c r="B7" s="21"/>
      <c r="C7" s="21"/>
      <c r="D7" s="21"/>
      <c r="E7" s="21"/>
      <c r="F7" s="22"/>
      <c r="G7" s="23">
        <f>SUM(G8:G17)</f>
        <v>66316</v>
      </c>
      <c r="H7" s="23">
        <f>SUM(H8:H17)</f>
        <v>27682.68</v>
      </c>
      <c r="I7" s="23">
        <f>SUM(I8:I17)</f>
        <v>17476.32</v>
      </c>
      <c r="J7" s="23"/>
      <c r="K7" s="23">
        <f>SUM(K8:K17)</f>
        <v>2500</v>
      </c>
      <c r="L7" s="23"/>
      <c r="M7" s="23">
        <f>SUM(M8:M17)</f>
        <v>8300</v>
      </c>
      <c r="N7" s="23">
        <f>SUM(N8:N17)</f>
        <v>6676.32</v>
      </c>
      <c r="O7" s="23"/>
      <c r="P7" s="21"/>
      <c r="Q7" s="22"/>
      <c r="R7" s="22"/>
      <c r="S7" s="22"/>
      <c r="T7" s="58"/>
    </row>
    <row r="8" ht="153" customHeight="1" spans="1:20">
      <c r="A8" s="21">
        <v>1</v>
      </c>
      <c r="B8" s="24" t="s">
        <v>25</v>
      </c>
      <c r="C8" s="21" t="s">
        <v>26</v>
      </c>
      <c r="D8" s="25">
        <v>45689</v>
      </c>
      <c r="E8" s="25">
        <v>46174</v>
      </c>
      <c r="F8" s="26" t="s">
        <v>27</v>
      </c>
      <c r="G8" s="27">
        <v>30016</v>
      </c>
      <c r="H8" s="23">
        <v>14000</v>
      </c>
      <c r="I8" s="23">
        <v>7700</v>
      </c>
      <c r="J8" s="23"/>
      <c r="K8" s="23">
        <v>2500</v>
      </c>
      <c r="L8" s="23"/>
      <c r="M8" s="23">
        <v>5000</v>
      </c>
      <c r="N8" s="23">
        <v>200</v>
      </c>
      <c r="O8" s="23"/>
      <c r="P8" s="24" t="s">
        <v>28</v>
      </c>
      <c r="Q8" s="22" t="s">
        <v>29</v>
      </c>
      <c r="R8" s="26" t="s">
        <v>30</v>
      </c>
      <c r="S8" s="22"/>
      <c r="T8" s="5"/>
    </row>
    <row r="9" ht="406" customHeight="1" spans="1:20">
      <c r="A9" s="21">
        <v>2</v>
      </c>
      <c r="B9" s="24" t="s">
        <v>31</v>
      </c>
      <c r="C9" s="21" t="s">
        <v>26</v>
      </c>
      <c r="D9" s="25">
        <v>45231</v>
      </c>
      <c r="E9" s="25">
        <v>46266</v>
      </c>
      <c r="F9" s="26" t="s">
        <v>32</v>
      </c>
      <c r="G9" s="23">
        <v>10551</v>
      </c>
      <c r="H9" s="23">
        <v>8000</v>
      </c>
      <c r="I9" s="23">
        <v>1900</v>
      </c>
      <c r="J9" s="21"/>
      <c r="K9" s="21"/>
      <c r="L9" s="21"/>
      <c r="M9" s="23">
        <v>1800</v>
      </c>
      <c r="N9" s="23">
        <v>100</v>
      </c>
      <c r="O9" s="21"/>
      <c r="P9" s="24" t="s">
        <v>33</v>
      </c>
      <c r="Q9" s="21" t="s">
        <v>29</v>
      </c>
      <c r="R9" s="24" t="s">
        <v>34</v>
      </c>
      <c r="S9" s="22"/>
      <c r="T9" s="5"/>
    </row>
    <row r="10" ht="269" customHeight="1" spans="1:20">
      <c r="A10" s="21">
        <v>3</v>
      </c>
      <c r="B10" s="24" t="s">
        <v>35</v>
      </c>
      <c r="C10" s="21" t="s">
        <v>26</v>
      </c>
      <c r="D10" s="28">
        <v>45689</v>
      </c>
      <c r="E10" s="28">
        <v>46419</v>
      </c>
      <c r="F10" s="24" t="s">
        <v>36</v>
      </c>
      <c r="G10" s="23">
        <v>7900</v>
      </c>
      <c r="H10" s="23">
        <v>2600</v>
      </c>
      <c r="I10" s="23">
        <f>N10</f>
        <v>3500</v>
      </c>
      <c r="J10" s="23"/>
      <c r="K10" s="23"/>
      <c r="L10" s="23"/>
      <c r="M10" s="23"/>
      <c r="N10" s="23">
        <v>3500</v>
      </c>
      <c r="O10" s="23"/>
      <c r="P10" s="24" t="s">
        <v>37</v>
      </c>
      <c r="Q10" s="21" t="s">
        <v>38</v>
      </c>
      <c r="R10" s="24" t="s">
        <v>39</v>
      </c>
      <c r="S10" s="22"/>
      <c r="T10" s="5"/>
    </row>
    <row r="11" ht="177" customHeight="1" spans="1:20">
      <c r="A11" s="21">
        <v>4</v>
      </c>
      <c r="B11" s="24" t="s">
        <v>40</v>
      </c>
      <c r="C11" s="21" t="s">
        <v>26</v>
      </c>
      <c r="D11" s="25">
        <v>45839</v>
      </c>
      <c r="E11" s="25">
        <v>46935</v>
      </c>
      <c r="F11" s="24" t="s">
        <v>41</v>
      </c>
      <c r="G11" s="23">
        <v>12920</v>
      </c>
      <c r="H11" s="23">
        <v>680</v>
      </c>
      <c r="I11" s="23">
        <v>2000</v>
      </c>
      <c r="J11" s="23"/>
      <c r="K11" s="23"/>
      <c r="L11" s="23"/>
      <c r="M11" s="23">
        <v>1500</v>
      </c>
      <c r="N11" s="23">
        <v>500</v>
      </c>
      <c r="O11" s="43"/>
      <c r="P11" s="51" t="s">
        <v>42</v>
      </c>
      <c r="Q11" s="28" t="s">
        <v>43</v>
      </c>
      <c r="R11" s="24" t="s">
        <v>34</v>
      </c>
      <c r="S11" s="22"/>
      <c r="T11" s="5"/>
    </row>
    <row r="12" s="2" customFormat="1" ht="213" customHeight="1" spans="1:20">
      <c r="A12" s="21">
        <v>5</v>
      </c>
      <c r="B12" s="24" t="s">
        <v>44</v>
      </c>
      <c r="C12" s="21" t="s">
        <v>26</v>
      </c>
      <c r="D12" s="25">
        <v>45839</v>
      </c>
      <c r="E12" s="25">
        <v>46054</v>
      </c>
      <c r="F12" s="24" t="s">
        <v>45</v>
      </c>
      <c r="G12" s="23">
        <v>1980</v>
      </c>
      <c r="H12" s="23">
        <v>1200</v>
      </c>
      <c r="I12" s="23">
        <v>780</v>
      </c>
      <c r="J12" s="23"/>
      <c r="K12" s="23"/>
      <c r="L12" s="23"/>
      <c r="M12" s="23"/>
      <c r="N12" s="23">
        <v>780</v>
      </c>
      <c r="O12" s="23"/>
      <c r="P12" s="24" t="s">
        <v>46</v>
      </c>
      <c r="Q12" s="21" t="s">
        <v>29</v>
      </c>
      <c r="R12" s="24" t="s">
        <v>47</v>
      </c>
      <c r="S12" s="22"/>
      <c r="T12" s="5"/>
    </row>
    <row r="13" ht="117" customHeight="1" spans="1:20">
      <c r="A13" s="21">
        <v>6</v>
      </c>
      <c r="B13" s="24" t="s">
        <v>48</v>
      </c>
      <c r="C13" s="21" t="s">
        <v>26</v>
      </c>
      <c r="D13" s="28">
        <v>45931</v>
      </c>
      <c r="E13" s="28">
        <v>46357</v>
      </c>
      <c r="F13" s="24" t="s">
        <v>49</v>
      </c>
      <c r="G13" s="23">
        <v>500</v>
      </c>
      <c r="H13" s="23">
        <v>90.68</v>
      </c>
      <c r="I13" s="23">
        <v>409.32</v>
      </c>
      <c r="J13" s="23"/>
      <c r="K13" s="23"/>
      <c r="L13" s="23"/>
      <c r="M13" s="23"/>
      <c r="N13" s="23">
        <v>409.32</v>
      </c>
      <c r="O13" s="23"/>
      <c r="P13" s="26" t="s">
        <v>50</v>
      </c>
      <c r="Q13" s="21" t="s">
        <v>29</v>
      </c>
      <c r="R13" s="24" t="s">
        <v>51</v>
      </c>
      <c r="S13" s="21"/>
      <c r="T13" s="5"/>
    </row>
    <row r="14" ht="126" customHeight="1" spans="1:20">
      <c r="A14" s="21">
        <v>7</v>
      </c>
      <c r="B14" s="29" t="s">
        <v>52</v>
      </c>
      <c r="C14" s="21" t="s">
        <v>26</v>
      </c>
      <c r="D14" s="30">
        <v>45931</v>
      </c>
      <c r="E14" s="25">
        <v>46174</v>
      </c>
      <c r="F14" s="24" t="s">
        <v>53</v>
      </c>
      <c r="G14" s="23">
        <v>700</v>
      </c>
      <c r="H14" s="23">
        <v>270</v>
      </c>
      <c r="I14" s="23">
        <v>280</v>
      </c>
      <c r="J14" s="23"/>
      <c r="K14" s="23"/>
      <c r="L14" s="23"/>
      <c r="M14" s="23"/>
      <c r="N14" s="23">
        <v>280</v>
      </c>
      <c r="O14" s="23"/>
      <c r="P14" s="24" t="s">
        <v>54</v>
      </c>
      <c r="Q14" s="21" t="s">
        <v>29</v>
      </c>
      <c r="R14" s="24" t="s">
        <v>39</v>
      </c>
      <c r="S14" s="22"/>
      <c r="T14" s="5"/>
    </row>
    <row r="15" ht="134" customHeight="1" spans="1:20">
      <c r="A15" s="31">
        <v>8</v>
      </c>
      <c r="B15" s="24" t="s">
        <v>55</v>
      </c>
      <c r="C15" s="21" t="s">
        <v>26</v>
      </c>
      <c r="D15" s="30">
        <v>45992</v>
      </c>
      <c r="E15" s="25">
        <v>46174</v>
      </c>
      <c r="F15" s="24" t="s">
        <v>56</v>
      </c>
      <c r="G15" s="23">
        <v>300</v>
      </c>
      <c r="H15" s="23">
        <v>20</v>
      </c>
      <c r="I15" s="23">
        <v>280</v>
      </c>
      <c r="J15" s="23"/>
      <c r="K15" s="23"/>
      <c r="L15" s="23"/>
      <c r="M15" s="23"/>
      <c r="N15" s="23">
        <v>280</v>
      </c>
      <c r="O15" s="23"/>
      <c r="P15" s="24" t="s">
        <v>57</v>
      </c>
      <c r="Q15" s="21" t="s">
        <v>29</v>
      </c>
      <c r="R15" s="24" t="s">
        <v>39</v>
      </c>
      <c r="S15" s="22"/>
      <c r="T15" s="5"/>
    </row>
    <row r="16" ht="147" customHeight="1" spans="1:20">
      <c r="A16" s="21">
        <v>9</v>
      </c>
      <c r="B16" s="24" t="s">
        <v>58</v>
      </c>
      <c r="C16" s="21" t="s">
        <v>26</v>
      </c>
      <c r="D16" s="25">
        <v>45992</v>
      </c>
      <c r="E16" s="25">
        <v>46174</v>
      </c>
      <c r="F16" s="24" t="s">
        <v>59</v>
      </c>
      <c r="G16" s="23">
        <v>390</v>
      </c>
      <c r="H16" s="23">
        <v>28</v>
      </c>
      <c r="I16" s="23">
        <v>362</v>
      </c>
      <c r="J16" s="23"/>
      <c r="K16" s="23"/>
      <c r="L16" s="23"/>
      <c r="M16" s="23"/>
      <c r="N16" s="23">
        <v>362</v>
      </c>
      <c r="O16" s="23"/>
      <c r="P16" s="21" t="s">
        <v>60</v>
      </c>
      <c r="Q16" s="31" t="s">
        <v>29</v>
      </c>
      <c r="R16" s="24" t="s">
        <v>61</v>
      </c>
      <c r="S16" s="22"/>
      <c r="T16" s="5"/>
    </row>
    <row r="17" ht="142" customHeight="1" spans="1:20">
      <c r="A17" s="21">
        <v>10</v>
      </c>
      <c r="B17" s="24" t="s">
        <v>62</v>
      </c>
      <c r="C17" s="21" t="s">
        <v>26</v>
      </c>
      <c r="D17" s="28">
        <v>45642</v>
      </c>
      <c r="E17" s="28">
        <v>46173</v>
      </c>
      <c r="F17" s="24" t="s">
        <v>63</v>
      </c>
      <c r="G17" s="23">
        <v>1059</v>
      </c>
      <c r="H17" s="23">
        <v>794</v>
      </c>
      <c r="I17" s="23">
        <v>265</v>
      </c>
      <c r="J17" s="23"/>
      <c r="K17" s="23"/>
      <c r="L17" s="23"/>
      <c r="M17" s="23"/>
      <c r="N17" s="23">
        <v>265</v>
      </c>
      <c r="O17" s="23"/>
      <c r="P17" s="24" t="s">
        <v>64</v>
      </c>
      <c r="Q17" s="21" t="s">
        <v>29</v>
      </c>
      <c r="R17" s="24" t="s">
        <v>65</v>
      </c>
      <c r="S17" s="21"/>
      <c r="T17" s="5"/>
    </row>
    <row r="18" s="1" customFormat="1" ht="31" customHeight="1" spans="1:20">
      <c r="A18" s="21" t="s">
        <v>66</v>
      </c>
      <c r="B18" s="21"/>
      <c r="C18" s="21"/>
      <c r="D18" s="21"/>
      <c r="E18" s="31"/>
      <c r="F18" s="32"/>
      <c r="G18" s="33">
        <f>G19+G31</f>
        <v>34422.34</v>
      </c>
      <c r="H18" s="34"/>
      <c r="I18" s="23">
        <f>I19+I31</f>
        <v>8866.81</v>
      </c>
      <c r="J18" s="23">
        <f t="shared" ref="J18:O18" si="0">J19+J31</f>
        <v>403.62</v>
      </c>
      <c r="K18" s="23">
        <f t="shared" si="0"/>
        <v>1071</v>
      </c>
      <c r="L18" s="23">
        <f t="shared" si="0"/>
        <v>50</v>
      </c>
      <c r="M18" s="23">
        <f t="shared" si="0"/>
        <v>1000</v>
      </c>
      <c r="N18" s="23">
        <f t="shared" si="0"/>
        <v>6342.19</v>
      </c>
      <c r="O18" s="23"/>
      <c r="P18" s="31"/>
      <c r="Q18" s="31"/>
      <c r="R18" s="31"/>
      <c r="S18" s="22"/>
      <c r="T18" s="58"/>
    </row>
    <row r="19" s="1" customFormat="1" ht="28" customHeight="1" spans="1:20">
      <c r="A19" s="35" t="s">
        <v>67</v>
      </c>
      <c r="B19" s="36"/>
      <c r="C19" s="36"/>
      <c r="D19" s="37"/>
      <c r="E19" s="31"/>
      <c r="F19" s="32"/>
      <c r="G19" s="33">
        <f>SUM(G20:H30)</f>
        <v>33105.34</v>
      </c>
      <c r="H19" s="34"/>
      <c r="I19" s="23">
        <f>SUM(I20:I30)</f>
        <v>8081.81</v>
      </c>
      <c r="J19" s="23">
        <f t="shared" ref="J19:O19" si="1">SUM(J20:J30)</f>
        <v>403.62</v>
      </c>
      <c r="K19" s="23">
        <f t="shared" si="1"/>
        <v>1071</v>
      </c>
      <c r="L19" s="23">
        <f t="shared" si="1"/>
        <v>50</v>
      </c>
      <c r="M19" s="23">
        <f t="shared" si="1"/>
        <v>1000</v>
      </c>
      <c r="N19" s="23">
        <f t="shared" si="1"/>
        <v>5557.19</v>
      </c>
      <c r="O19" s="23"/>
      <c r="P19" s="31"/>
      <c r="Q19" s="31"/>
      <c r="R19" s="31"/>
      <c r="S19" s="22"/>
      <c r="T19" s="58"/>
    </row>
    <row r="20" ht="132" customHeight="1" spans="1:20">
      <c r="A20" s="21">
        <v>1</v>
      </c>
      <c r="B20" s="29" t="s">
        <v>68</v>
      </c>
      <c r="C20" s="21" t="s">
        <v>69</v>
      </c>
      <c r="D20" s="28">
        <v>46054</v>
      </c>
      <c r="E20" s="28">
        <v>47088</v>
      </c>
      <c r="F20" s="29" t="s">
        <v>70</v>
      </c>
      <c r="G20" s="23">
        <v>16954.17</v>
      </c>
      <c r="H20" s="38"/>
      <c r="I20" s="23">
        <v>3000</v>
      </c>
      <c r="J20" s="23"/>
      <c r="K20" s="23"/>
      <c r="L20" s="23"/>
      <c r="M20" s="23">
        <v>1000</v>
      </c>
      <c r="N20" s="23">
        <v>2000</v>
      </c>
      <c r="O20" s="23"/>
      <c r="P20" s="24" t="s">
        <v>71</v>
      </c>
      <c r="Q20" s="21" t="s">
        <v>72</v>
      </c>
      <c r="R20" s="24" t="s">
        <v>73</v>
      </c>
      <c r="S20" s="21"/>
      <c r="T20" s="5"/>
    </row>
    <row r="21" ht="197" customHeight="1" spans="1:20">
      <c r="A21" s="21">
        <v>2</v>
      </c>
      <c r="B21" s="24" t="s">
        <v>74</v>
      </c>
      <c r="C21" s="21" t="s">
        <v>69</v>
      </c>
      <c r="D21" s="30">
        <v>46174</v>
      </c>
      <c r="E21" s="28">
        <v>46722</v>
      </c>
      <c r="F21" s="26" t="s">
        <v>75</v>
      </c>
      <c r="G21" s="23">
        <v>6488</v>
      </c>
      <c r="H21" s="38"/>
      <c r="I21" s="23">
        <v>1000</v>
      </c>
      <c r="J21" s="23"/>
      <c r="K21" s="23"/>
      <c r="L21" s="23"/>
      <c r="M21" s="23"/>
      <c r="N21" s="23">
        <v>1000</v>
      </c>
      <c r="O21" s="23"/>
      <c r="P21" s="24" t="s">
        <v>76</v>
      </c>
      <c r="Q21" s="21" t="s">
        <v>77</v>
      </c>
      <c r="R21" s="24" t="s">
        <v>39</v>
      </c>
      <c r="S21" s="21"/>
      <c r="T21" s="5"/>
    </row>
    <row r="22" s="2" customFormat="1" ht="110" customHeight="1" spans="1:20">
      <c r="A22" s="21">
        <v>3</v>
      </c>
      <c r="B22" s="29" t="s">
        <v>78</v>
      </c>
      <c r="C22" s="21" t="s">
        <v>69</v>
      </c>
      <c r="D22" s="28">
        <v>46023</v>
      </c>
      <c r="E22" s="28">
        <v>46357</v>
      </c>
      <c r="F22" s="29" t="s">
        <v>79</v>
      </c>
      <c r="G22" s="27">
        <v>974</v>
      </c>
      <c r="H22" s="39"/>
      <c r="I22" s="23">
        <v>614.9</v>
      </c>
      <c r="J22" s="27">
        <v>214.9</v>
      </c>
      <c r="K22" s="27"/>
      <c r="L22" s="23"/>
      <c r="M22" s="23"/>
      <c r="N22" s="23">
        <v>400</v>
      </c>
      <c r="O22" s="23"/>
      <c r="P22" s="26" t="s">
        <v>80</v>
      </c>
      <c r="Q22" s="24" t="s">
        <v>29</v>
      </c>
      <c r="R22" s="29" t="s">
        <v>73</v>
      </c>
      <c r="S22" s="21"/>
      <c r="T22" s="5"/>
    </row>
    <row r="23" ht="83" customHeight="1" spans="1:20">
      <c r="A23" s="21">
        <v>4</v>
      </c>
      <c r="B23" s="24" t="s">
        <v>81</v>
      </c>
      <c r="C23" s="21" t="s">
        <v>69</v>
      </c>
      <c r="D23" s="30">
        <v>46174</v>
      </c>
      <c r="E23" s="25">
        <v>46722</v>
      </c>
      <c r="F23" s="24" t="s">
        <v>82</v>
      </c>
      <c r="G23" s="23">
        <v>4830</v>
      </c>
      <c r="H23" s="38"/>
      <c r="I23" s="23">
        <v>1050</v>
      </c>
      <c r="J23" s="33"/>
      <c r="K23" s="33">
        <v>1000</v>
      </c>
      <c r="L23" s="23">
        <v>50</v>
      </c>
      <c r="M23" s="33"/>
      <c r="N23" s="23"/>
      <c r="O23" s="23"/>
      <c r="P23" s="24" t="s">
        <v>83</v>
      </c>
      <c r="Q23" s="21" t="s">
        <v>84</v>
      </c>
      <c r="R23" s="24" t="s">
        <v>39</v>
      </c>
      <c r="S23" s="21"/>
      <c r="T23" s="5"/>
    </row>
    <row r="24" ht="116" customHeight="1" spans="1:20">
      <c r="A24" s="21">
        <v>5</v>
      </c>
      <c r="B24" s="29" t="s">
        <v>85</v>
      </c>
      <c r="C24" s="21" t="s">
        <v>69</v>
      </c>
      <c r="D24" s="40">
        <v>46204</v>
      </c>
      <c r="E24" s="40">
        <v>46357</v>
      </c>
      <c r="F24" s="29" t="s">
        <v>86</v>
      </c>
      <c r="G24" s="33">
        <v>260</v>
      </c>
      <c r="H24" s="34"/>
      <c r="I24" s="23">
        <v>260</v>
      </c>
      <c r="J24" s="33"/>
      <c r="K24" s="33"/>
      <c r="L24" s="23"/>
      <c r="M24" s="33"/>
      <c r="N24" s="23">
        <v>260</v>
      </c>
      <c r="O24" s="23"/>
      <c r="P24" s="52" t="s">
        <v>87</v>
      </c>
      <c r="Q24" s="31" t="s">
        <v>29</v>
      </c>
      <c r="R24" s="29" t="s">
        <v>88</v>
      </c>
      <c r="S24" s="21"/>
      <c r="T24" s="5"/>
    </row>
    <row r="25" ht="79" customHeight="1" spans="1:20">
      <c r="A25" s="21">
        <v>6</v>
      </c>
      <c r="B25" s="29" t="s">
        <v>89</v>
      </c>
      <c r="C25" s="21" t="s">
        <v>69</v>
      </c>
      <c r="D25" s="40">
        <v>46174</v>
      </c>
      <c r="E25" s="40">
        <v>46327</v>
      </c>
      <c r="F25" s="29" t="s">
        <v>90</v>
      </c>
      <c r="G25" s="33">
        <v>650</v>
      </c>
      <c r="H25" s="34"/>
      <c r="I25" s="23">
        <v>519</v>
      </c>
      <c r="J25" s="33"/>
      <c r="K25" s="33">
        <v>39</v>
      </c>
      <c r="L25" s="23"/>
      <c r="M25" s="33"/>
      <c r="N25" s="23">
        <v>480</v>
      </c>
      <c r="O25" s="23"/>
      <c r="P25" s="53" t="s">
        <v>91</v>
      </c>
      <c r="Q25" s="21" t="s">
        <v>29</v>
      </c>
      <c r="R25" s="29" t="s">
        <v>47</v>
      </c>
      <c r="S25" s="21"/>
      <c r="T25" s="5"/>
    </row>
    <row r="26" ht="189" customHeight="1" spans="1:20">
      <c r="A26" s="21">
        <v>7</v>
      </c>
      <c r="B26" s="24" t="s">
        <v>92</v>
      </c>
      <c r="C26" s="21" t="s">
        <v>69</v>
      </c>
      <c r="D26" s="28">
        <v>46174</v>
      </c>
      <c r="E26" s="28">
        <v>46357</v>
      </c>
      <c r="F26" s="24" t="s">
        <v>93</v>
      </c>
      <c r="G26" s="33">
        <v>565</v>
      </c>
      <c r="H26" s="34"/>
      <c r="I26" s="23">
        <v>452</v>
      </c>
      <c r="J26" s="27"/>
      <c r="K26" s="27">
        <v>32</v>
      </c>
      <c r="L26" s="23"/>
      <c r="M26" s="23"/>
      <c r="N26" s="23">
        <v>420</v>
      </c>
      <c r="O26" s="23"/>
      <c r="P26" s="24" t="s">
        <v>87</v>
      </c>
      <c r="Q26" s="21" t="s">
        <v>29</v>
      </c>
      <c r="R26" s="24" t="s">
        <v>39</v>
      </c>
      <c r="S26" s="21"/>
      <c r="T26" s="5"/>
    </row>
    <row r="27" ht="108" customHeight="1" spans="1:20">
      <c r="A27" s="21">
        <v>8</v>
      </c>
      <c r="B27" s="41" t="s">
        <v>94</v>
      </c>
      <c r="C27" s="22" t="s">
        <v>69</v>
      </c>
      <c r="D27" s="42">
        <v>46023</v>
      </c>
      <c r="E27" s="42">
        <v>46357</v>
      </c>
      <c r="F27" s="41" t="s">
        <v>95</v>
      </c>
      <c r="G27" s="43">
        <v>235.91</v>
      </c>
      <c r="H27" s="44"/>
      <c r="I27" s="23">
        <v>235.91</v>
      </c>
      <c r="J27" s="23">
        <v>188.72</v>
      </c>
      <c r="K27" s="23"/>
      <c r="L27" s="23"/>
      <c r="M27" s="23"/>
      <c r="N27" s="23">
        <v>47.19</v>
      </c>
      <c r="O27" s="23"/>
      <c r="P27" s="22" t="s">
        <v>96</v>
      </c>
      <c r="Q27" s="21" t="s">
        <v>97</v>
      </c>
      <c r="R27" s="24" t="s">
        <v>73</v>
      </c>
      <c r="S27" s="21"/>
      <c r="T27" s="5"/>
    </row>
    <row r="28" ht="87" customHeight="1" spans="1:20">
      <c r="A28" s="21">
        <v>9</v>
      </c>
      <c r="B28" s="41" t="s">
        <v>98</v>
      </c>
      <c r="C28" s="22" t="s">
        <v>69</v>
      </c>
      <c r="D28" s="45">
        <v>46174</v>
      </c>
      <c r="E28" s="46">
        <v>46327</v>
      </c>
      <c r="F28" s="41" t="s">
        <v>99</v>
      </c>
      <c r="G28" s="43">
        <v>150</v>
      </c>
      <c r="H28" s="44"/>
      <c r="I28" s="23">
        <v>150</v>
      </c>
      <c r="J28" s="44"/>
      <c r="K28" s="44"/>
      <c r="L28" s="44"/>
      <c r="M28" s="44"/>
      <c r="N28" s="23">
        <v>150</v>
      </c>
      <c r="O28" s="54"/>
      <c r="P28" s="22" t="s">
        <v>100</v>
      </c>
      <c r="Q28" s="22" t="s">
        <v>101</v>
      </c>
      <c r="R28" s="29" t="s">
        <v>47</v>
      </c>
      <c r="S28" s="59"/>
      <c r="T28" s="5"/>
    </row>
    <row r="29" ht="106" customHeight="1" spans="1:20">
      <c r="A29" s="21">
        <v>10</v>
      </c>
      <c r="B29" s="29" t="s">
        <v>102</v>
      </c>
      <c r="C29" s="22" t="s">
        <v>69</v>
      </c>
      <c r="D29" s="40">
        <v>46174</v>
      </c>
      <c r="E29" s="40">
        <v>46357</v>
      </c>
      <c r="F29" s="29" t="s">
        <v>103</v>
      </c>
      <c r="G29" s="33">
        <v>1298.26</v>
      </c>
      <c r="H29" s="34"/>
      <c r="I29" s="23">
        <v>400</v>
      </c>
      <c r="J29" s="55"/>
      <c r="K29" s="55"/>
      <c r="L29" s="23"/>
      <c r="M29" s="33"/>
      <c r="N29" s="23">
        <v>400</v>
      </c>
      <c r="O29" s="56"/>
      <c r="P29" s="53" t="s">
        <v>100</v>
      </c>
      <c r="Q29" s="31" t="s">
        <v>29</v>
      </c>
      <c r="R29" s="29" t="s">
        <v>104</v>
      </c>
      <c r="S29" s="59"/>
      <c r="T29" s="5"/>
    </row>
    <row r="30" ht="94" customHeight="1" spans="1:20">
      <c r="A30" s="22">
        <v>11</v>
      </c>
      <c r="B30" s="26" t="s">
        <v>105</v>
      </c>
      <c r="C30" s="22" t="s">
        <v>69</v>
      </c>
      <c r="D30" s="42">
        <v>46174</v>
      </c>
      <c r="E30" s="42">
        <v>46357</v>
      </c>
      <c r="F30" s="41" t="s">
        <v>106</v>
      </c>
      <c r="G30" s="43">
        <v>700</v>
      </c>
      <c r="H30" s="44"/>
      <c r="I30" s="43">
        <v>400</v>
      </c>
      <c r="J30" s="44"/>
      <c r="K30" s="44"/>
      <c r="L30" s="44"/>
      <c r="M30" s="44"/>
      <c r="N30" s="43">
        <v>400</v>
      </c>
      <c r="O30" s="44"/>
      <c r="P30" s="26" t="s">
        <v>87</v>
      </c>
      <c r="Q30" s="22" t="s">
        <v>29</v>
      </c>
      <c r="R30" s="26" t="s">
        <v>39</v>
      </c>
      <c r="S30" s="22"/>
      <c r="T30" s="60"/>
    </row>
    <row r="31" s="3" customFormat="1" ht="34" customHeight="1" spans="1:20">
      <c r="A31" s="35" t="s">
        <v>107</v>
      </c>
      <c r="B31" s="36"/>
      <c r="C31" s="36"/>
      <c r="D31" s="37"/>
      <c r="E31" s="47"/>
      <c r="F31" s="48"/>
      <c r="G31" s="43">
        <v>1317</v>
      </c>
      <c r="H31" s="49"/>
      <c r="I31" s="43">
        <v>785</v>
      </c>
      <c r="J31" s="44"/>
      <c r="K31" s="44"/>
      <c r="L31" s="44"/>
      <c r="M31" s="44"/>
      <c r="N31" s="43">
        <v>785</v>
      </c>
      <c r="O31" s="44"/>
      <c r="P31" s="22"/>
      <c r="Q31" s="22"/>
      <c r="R31" s="22"/>
      <c r="S31" s="22"/>
      <c r="T31" s="61"/>
    </row>
    <row r="32" s="2" customFormat="1" ht="159" customHeight="1" spans="1:20">
      <c r="A32" s="21">
        <v>12</v>
      </c>
      <c r="B32" s="24" t="s">
        <v>108</v>
      </c>
      <c r="C32" s="21" t="s">
        <v>69</v>
      </c>
      <c r="D32" s="28">
        <v>46082</v>
      </c>
      <c r="E32" s="28">
        <v>46266</v>
      </c>
      <c r="F32" s="24" t="s">
        <v>109</v>
      </c>
      <c r="G32" s="23">
        <v>397</v>
      </c>
      <c r="H32" s="38"/>
      <c r="I32" s="23">
        <v>300</v>
      </c>
      <c r="J32" s="23"/>
      <c r="K32" s="23"/>
      <c r="L32" s="23"/>
      <c r="M32" s="23"/>
      <c r="N32" s="23">
        <v>300</v>
      </c>
      <c r="O32" s="23"/>
      <c r="P32" s="24" t="s">
        <v>110</v>
      </c>
      <c r="Q32" s="21" t="s">
        <v>111</v>
      </c>
      <c r="R32" s="21" t="s">
        <v>112</v>
      </c>
      <c r="S32" s="21"/>
      <c r="T32" s="60"/>
    </row>
    <row r="33" s="2" customFormat="1" ht="146" customHeight="1" spans="1:20">
      <c r="A33" s="21">
        <v>13</v>
      </c>
      <c r="B33" s="24" t="s">
        <v>113</v>
      </c>
      <c r="C33" s="21" t="s">
        <v>69</v>
      </c>
      <c r="D33" s="28">
        <v>46054</v>
      </c>
      <c r="E33" s="28">
        <v>46296</v>
      </c>
      <c r="F33" s="24" t="s">
        <v>114</v>
      </c>
      <c r="G33" s="23">
        <v>365</v>
      </c>
      <c r="H33" s="38"/>
      <c r="I33" s="23">
        <v>300</v>
      </c>
      <c r="J33" s="44"/>
      <c r="K33" s="44"/>
      <c r="L33" s="44"/>
      <c r="M33" s="44"/>
      <c r="N33" s="43">
        <v>300</v>
      </c>
      <c r="O33" s="44"/>
      <c r="P33" s="24" t="s">
        <v>110</v>
      </c>
      <c r="Q33" s="21" t="s">
        <v>111</v>
      </c>
      <c r="R33" s="26" t="s">
        <v>115</v>
      </c>
      <c r="S33" s="22"/>
      <c r="T33" s="60"/>
    </row>
    <row r="34" s="2" customFormat="1" ht="160" customHeight="1" spans="1:20">
      <c r="A34" s="21">
        <v>14</v>
      </c>
      <c r="B34" s="24" t="s">
        <v>116</v>
      </c>
      <c r="C34" s="21" t="s">
        <v>69</v>
      </c>
      <c r="D34" s="28">
        <v>46054</v>
      </c>
      <c r="E34" s="28">
        <v>46143</v>
      </c>
      <c r="F34" s="24" t="s">
        <v>117</v>
      </c>
      <c r="G34" s="23">
        <v>450</v>
      </c>
      <c r="H34" s="38"/>
      <c r="I34" s="23">
        <v>150</v>
      </c>
      <c r="J34" s="23"/>
      <c r="K34" s="23"/>
      <c r="L34" s="23"/>
      <c r="M34" s="23"/>
      <c r="N34" s="23">
        <v>150</v>
      </c>
      <c r="O34" s="23"/>
      <c r="P34" s="24" t="s">
        <v>118</v>
      </c>
      <c r="Q34" s="21" t="s">
        <v>111</v>
      </c>
      <c r="R34" s="24" t="s">
        <v>119</v>
      </c>
      <c r="S34" s="62"/>
      <c r="T34" s="60"/>
    </row>
    <row r="35" s="2" customFormat="1" ht="170" customHeight="1" spans="1:20">
      <c r="A35" s="21">
        <v>15</v>
      </c>
      <c r="B35" s="24" t="s">
        <v>120</v>
      </c>
      <c r="C35" s="21" t="s">
        <v>69</v>
      </c>
      <c r="D35" s="28">
        <v>46054</v>
      </c>
      <c r="E35" s="28">
        <v>46143</v>
      </c>
      <c r="F35" s="24" t="s">
        <v>121</v>
      </c>
      <c r="G35" s="23">
        <v>105</v>
      </c>
      <c r="H35" s="38"/>
      <c r="I35" s="23">
        <v>35</v>
      </c>
      <c r="J35" s="44"/>
      <c r="K35" s="44"/>
      <c r="L35" s="44"/>
      <c r="M35" s="44"/>
      <c r="N35" s="43">
        <v>35</v>
      </c>
      <c r="O35" s="44"/>
      <c r="P35" s="24" t="s">
        <v>118</v>
      </c>
      <c r="Q35" s="21" t="s">
        <v>111</v>
      </c>
      <c r="R35" s="26" t="s">
        <v>122</v>
      </c>
      <c r="S35" s="62"/>
      <c r="T35" s="60"/>
    </row>
  </sheetData>
  <mergeCells count="22">
    <mergeCell ref="A1:B1"/>
    <mergeCell ref="A2:S2"/>
    <mergeCell ref="A3:F3"/>
    <mergeCell ref="P3:S3"/>
    <mergeCell ref="I4:O4"/>
    <mergeCell ref="A6:D6"/>
    <mergeCell ref="A7:D7"/>
    <mergeCell ref="A18:D18"/>
    <mergeCell ref="A19:D19"/>
    <mergeCell ref="A31:D31"/>
    <mergeCell ref="A4:A5"/>
    <mergeCell ref="B4:B5"/>
    <mergeCell ref="C4:C5"/>
    <mergeCell ref="D4:D5"/>
    <mergeCell ref="E4:E5"/>
    <mergeCell ref="F4:F5"/>
    <mergeCell ref="G4:G5"/>
    <mergeCell ref="H4:H5"/>
    <mergeCell ref="P4:P5"/>
    <mergeCell ref="Q4:Q5"/>
    <mergeCell ref="R4:R5"/>
    <mergeCell ref="S4:S5"/>
  </mergeCells>
  <pageMargins left="0.357638888888889" right="0.357638888888889" top="0.409027777777778" bottom="0.409027777777778" header="0.5" footer="0.5"/>
  <pageSetup paperSize="8" orientation="landscape" horizontalDpi="600"/>
  <headerFooter>
    <oddFooter>&amp;C— &amp;P —</oddFooter>
  </headerFooter>
  <rowBreaks count="2" manualBreakCount="2">
    <brk id="17" max="16383" man="1"/>
    <brk id="30" max="16383" man="1"/>
  </rowBreaks>
  <ignoredErrors>
    <ignoredError sqref="I19 N19" formulaRange="1"/>
  </ignoredError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九华山风景区2026年政府投资计划</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fantasy</cp:lastModifiedBy>
  <dcterms:created xsi:type="dcterms:W3CDTF">2024-09-05T01:39:00Z</dcterms:created>
  <dcterms:modified xsi:type="dcterms:W3CDTF">2026-03-25T08:13:00Z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CC8FB1073A694D30987F0F58CF9A47BC_13</vt:lpwstr>
  </property>
  <property fmtid="{D5CDD505-2E9C-101B-9397-08002B2CF9AE}" pid="3" name="KSOProductBuildVer">
    <vt:lpwstr>2052-12.1.0.22529</vt:lpwstr>
  </property>
  <property fmtid="{D5CDD505-2E9C-101B-9397-08002B2CF9AE}" pid="4" name="CalculationRule">
    <vt:i4>0</vt:i4>
  </property>
</Properties>
</file>